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AA190605-4FEF-4279-89A5-0B93A616A6FB}" xr6:coauthVersionLast="47" xr6:coauthVersionMax="47" xr10:uidLastSave="{00000000-0000-0000-0000-000000000000}"/>
  <bookViews>
    <workbookView xWindow="-120" yWindow="-120" windowWidth="29040" windowHeight="15720" activeTab="1" xr2:uid="{61578C42-6EA6-9946-9454-3A87FE1B5098}"/>
  </bookViews>
  <sheets>
    <sheet name="Intensifikace" sheetId="2" r:id="rId1"/>
    <sheet name="Obmyti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27" i="1"/>
  <c r="D14" i="1"/>
  <c r="E14" i="1"/>
  <c r="F14" i="1"/>
  <c r="G14" i="1"/>
  <c r="H14" i="1"/>
  <c r="I14" i="1"/>
  <c r="J14" i="1"/>
  <c r="D15" i="1"/>
  <c r="E15" i="1"/>
  <c r="F15" i="1"/>
  <c r="G15" i="1"/>
  <c r="H15" i="1"/>
  <c r="I15" i="1"/>
  <c r="J15" i="1"/>
  <c r="D16" i="1"/>
  <c r="E16" i="1"/>
  <c r="F16" i="1"/>
  <c r="G16" i="1"/>
  <c r="H16" i="1"/>
  <c r="I16" i="1"/>
  <c r="J16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D19" i="1"/>
  <c r="E19" i="1"/>
  <c r="F19" i="1"/>
  <c r="G19" i="1"/>
  <c r="H19" i="1"/>
  <c r="I19" i="1"/>
  <c r="J19" i="1"/>
  <c r="C15" i="1"/>
  <c r="C16" i="1"/>
  <c r="C17" i="1"/>
  <c r="C18" i="1"/>
  <c r="C19" i="1"/>
  <c r="C14" i="1"/>
  <c r="C23" i="2"/>
  <c r="C24" i="2"/>
  <c r="C25" i="2"/>
  <c r="C22" i="2"/>
  <c r="K17" i="2"/>
  <c r="D11" i="2"/>
  <c r="E11" i="2"/>
  <c r="F11" i="2"/>
  <c r="G11" i="2"/>
  <c r="H11" i="2"/>
  <c r="I11" i="2"/>
  <c r="J11" i="2"/>
  <c r="D12" i="2"/>
  <c r="E12" i="2"/>
  <c r="F12" i="2"/>
  <c r="G12" i="2"/>
  <c r="H12" i="2"/>
  <c r="I12" i="2"/>
  <c r="J12" i="2"/>
  <c r="D13" i="2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C12" i="2"/>
  <c r="C13" i="2"/>
  <c r="C14" i="2"/>
  <c r="C11" i="2"/>
  <c r="K22" i="1"/>
</calcChain>
</file>

<file path=xl/sharedStrings.xml><?xml version="1.0" encoding="utf-8"?>
<sst xmlns="http://schemas.openxmlformats.org/spreadsheetml/2006/main" count="72" uniqueCount="31">
  <si>
    <t>Scénář</t>
  </si>
  <si>
    <r>
      <t>ČSH (TL. M</t>
    </r>
    <r>
      <rPr>
        <b/>
        <vertAlign val="superscript"/>
        <sz val="9"/>
        <color rgb="FF000000"/>
        <rFont val="Calibri"/>
        <family val="2"/>
        <scheme val="minor"/>
      </rPr>
      <t>-3</t>
    </r>
    <r>
      <rPr>
        <b/>
        <sz val="14"/>
        <color rgb="FF000000"/>
        <rFont val="Calibri"/>
        <family val="2"/>
        <scheme val="minor"/>
      </rPr>
      <t>)</t>
    </r>
  </si>
  <si>
    <r>
      <t>Těžba (m</t>
    </r>
    <r>
      <rPr>
        <b/>
        <vertAlign val="superscript"/>
        <sz val="9"/>
        <color rgb="FF000000"/>
        <rFont val="Calibri"/>
        <family val="2"/>
        <scheme val="minor"/>
      </rPr>
      <t>3</t>
    </r>
    <r>
      <rPr>
        <b/>
        <sz val="14"/>
        <color rgb="FF000000"/>
        <rFont val="Calibri"/>
        <family val="2"/>
        <scheme val="minor"/>
      </rPr>
      <t>. ha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)</t>
    </r>
  </si>
  <si>
    <r>
      <t>Vytěžená plocha (%.rok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)</t>
    </r>
  </si>
  <si>
    <r>
      <t>Celkově uložený uhlík (t. rok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)</t>
    </r>
  </si>
  <si>
    <r>
      <t>Odtok vody (t.ha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.rok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)</t>
    </r>
  </si>
  <si>
    <t>RAFL index</t>
  </si>
  <si>
    <t>Shannonův index diverzity</t>
  </si>
  <si>
    <t>S1</t>
  </si>
  <si>
    <t>S2</t>
  </si>
  <si>
    <t>S3</t>
  </si>
  <si>
    <t>S4</t>
  </si>
  <si>
    <t>S5</t>
  </si>
  <si>
    <t>S6</t>
  </si>
  <si>
    <r>
      <t>Půdní eroze (t. ha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.rok</t>
    </r>
    <r>
      <rPr>
        <b/>
        <vertAlign val="superscript"/>
        <sz val="9"/>
        <color rgb="FF000000"/>
        <rFont val="Calibri"/>
        <family val="2"/>
        <scheme val="minor"/>
      </rPr>
      <t>-1</t>
    </r>
    <r>
      <rPr>
        <b/>
        <sz val="14"/>
        <color rgb="FF000000"/>
        <rFont val="Calibri"/>
        <family val="2"/>
        <scheme val="minor"/>
      </rPr>
      <t>)</t>
    </r>
  </si>
  <si>
    <t>Relativizace</t>
  </si>
  <si>
    <t>Váhy</t>
  </si>
  <si>
    <t>a1</t>
  </si>
  <si>
    <t>a2</t>
  </si>
  <si>
    <t>a3</t>
  </si>
  <si>
    <t>a4</t>
  </si>
  <si>
    <t>a5</t>
  </si>
  <si>
    <t>a6</t>
  </si>
  <si>
    <t>a7</t>
  </si>
  <si>
    <t>a8</t>
  </si>
  <si>
    <t>Hodnotová funkce</t>
  </si>
  <si>
    <t>SUMA</t>
  </si>
  <si>
    <t>Base</t>
  </si>
  <si>
    <t>LMI</t>
  </si>
  <si>
    <t>MMI</t>
  </si>
  <si>
    <t>HMI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</si>
</sst>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9" formatCode="0.0000"/>
  </numFmts>
  <fonts count="4" x14ac:knownFonts="1">
    <font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vertAlign val="superscript"/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164" fontId="0" fillId="0" borderId="0" xfId="0" applyNumberFormat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9" fontId="0" fillId="2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8301F-9D05-1544-BCEB-8D1B1ABA4987}">
  <dimension ref="A2:K28"/>
  <sheetViews>
    <sheetView topLeftCell="B1" zoomScale="110" zoomScaleNormal="110" workbookViewId="0">
      <selection activeCell="J17" sqref="J17"/>
    </sheetView>
  </sheetViews>
  <sheetFormatPr defaultColWidth="11" defaultRowHeight="15.75" x14ac:dyDescent="0.25"/>
  <cols>
    <col min="3" max="3" width="13" bestFit="1" customWidth="1"/>
    <col min="4" max="4" width="15.625" bestFit="1" customWidth="1"/>
    <col min="5" max="5" width="25.625" bestFit="1" customWidth="1"/>
    <col min="6" max="6" width="30.625" bestFit="1" customWidth="1"/>
    <col min="7" max="7" width="24.875" bestFit="1" customWidth="1"/>
    <col min="8" max="8" width="24.625" bestFit="1" customWidth="1"/>
    <col min="9" max="9" width="11.625" bestFit="1" customWidth="1"/>
    <col min="10" max="10" width="27.375" bestFit="1" customWidth="1"/>
  </cols>
  <sheetData>
    <row r="2" spans="1:11" ht="18.95" customHeight="1" x14ac:dyDescent="0.25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14</v>
      </c>
      <c r="H2" s="11" t="s">
        <v>5</v>
      </c>
      <c r="I2" s="11" t="s">
        <v>6</v>
      </c>
      <c r="J2" s="11" t="s">
        <v>7</v>
      </c>
    </row>
    <row r="3" spans="1:11" ht="15.95" customHeight="1" x14ac:dyDescent="0.25">
      <c r="B3" s="11"/>
      <c r="C3" s="11"/>
      <c r="D3" s="11"/>
      <c r="E3" s="11"/>
      <c r="F3" s="11"/>
      <c r="G3" s="12"/>
      <c r="H3" s="11"/>
      <c r="I3" s="11"/>
      <c r="J3" s="11"/>
    </row>
    <row r="4" spans="1:11" ht="18.75" x14ac:dyDescent="0.3">
      <c r="B4" s="1" t="s">
        <v>27</v>
      </c>
      <c r="C4" s="2">
        <v>189.88</v>
      </c>
      <c r="D4" s="2">
        <v>7.5</v>
      </c>
      <c r="E4" s="2">
        <v>1.58</v>
      </c>
      <c r="F4" s="2">
        <v>1.6</v>
      </c>
      <c r="G4" s="2">
        <v>20.81</v>
      </c>
      <c r="H4" s="2">
        <v>1483.85</v>
      </c>
      <c r="I4" s="2">
        <v>0.51</v>
      </c>
      <c r="J4" s="2">
        <v>1.42</v>
      </c>
    </row>
    <row r="5" spans="1:11" ht="18.75" x14ac:dyDescent="0.3">
      <c r="B5" s="1" t="s">
        <v>28</v>
      </c>
      <c r="C5" s="2">
        <v>161.49</v>
      </c>
      <c r="D5" s="2">
        <v>5.92</v>
      </c>
      <c r="E5" s="2">
        <v>1</v>
      </c>
      <c r="F5" s="2">
        <v>2.4500000000000002</v>
      </c>
      <c r="G5" s="2">
        <v>18.649999999999999</v>
      </c>
      <c r="H5" s="2">
        <v>1410.55</v>
      </c>
      <c r="I5" s="2">
        <v>0.49</v>
      </c>
      <c r="J5" s="2">
        <v>1.36</v>
      </c>
    </row>
    <row r="6" spans="1:11" ht="18.75" x14ac:dyDescent="0.3">
      <c r="B6" s="1" t="s">
        <v>29</v>
      </c>
      <c r="C6" s="2">
        <v>151.27000000000001</v>
      </c>
      <c r="D6" s="2">
        <v>6.15</v>
      </c>
      <c r="E6" s="2">
        <v>0.99</v>
      </c>
      <c r="F6" s="2">
        <v>3.03</v>
      </c>
      <c r="G6" s="2">
        <v>17.04</v>
      </c>
      <c r="H6" s="2">
        <v>1351.13</v>
      </c>
      <c r="I6" s="2">
        <v>0.47</v>
      </c>
      <c r="J6" s="2">
        <v>1.3</v>
      </c>
    </row>
    <row r="7" spans="1:11" ht="18.75" x14ac:dyDescent="0.3">
      <c r="B7" s="1" t="s">
        <v>30</v>
      </c>
      <c r="C7" s="2">
        <v>130.21</v>
      </c>
      <c r="D7" s="2">
        <v>7.89</v>
      </c>
      <c r="E7" s="2">
        <v>1.65</v>
      </c>
      <c r="F7" s="2">
        <v>2.82</v>
      </c>
      <c r="G7" s="2">
        <v>16.989999999999998</v>
      </c>
      <c r="H7" s="2">
        <v>1377.74</v>
      </c>
      <c r="I7" s="2">
        <v>0.42</v>
      </c>
      <c r="J7" s="2">
        <v>1.22</v>
      </c>
    </row>
    <row r="10" spans="1:11" x14ac:dyDescent="0.25">
      <c r="A10" t="s">
        <v>15</v>
      </c>
    </row>
    <row r="11" spans="1:11" ht="18.75" x14ac:dyDescent="0.3">
      <c r="B11" s="1" t="s">
        <v>27</v>
      </c>
      <c r="C11" s="8">
        <f>C4/MAX(C$4:C$7)</f>
        <v>1</v>
      </c>
      <c r="D11" s="8">
        <f t="shared" ref="D11:J11" si="0">D4/MAX(D$4:D$7)</f>
        <v>0.95057034220532322</v>
      </c>
      <c r="E11" s="8">
        <f t="shared" si="0"/>
        <v>0.95757575757575764</v>
      </c>
      <c r="F11" s="8">
        <f t="shared" si="0"/>
        <v>0.52805280528052811</v>
      </c>
      <c r="G11" s="8">
        <f t="shared" si="0"/>
        <v>1</v>
      </c>
      <c r="H11" s="8">
        <f t="shared" si="0"/>
        <v>1</v>
      </c>
      <c r="I11" s="8">
        <f t="shared" si="0"/>
        <v>1</v>
      </c>
      <c r="J11" s="8">
        <f t="shared" si="0"/>
        <v>1</v>
      </c>
    </row>
    <row r="12" spans="1:11" ht="18.75" x14ac:dyDescent="0.3">
      <c r="B12" s="1" t="s">
        <v>28</v>
      </c>
      <c r="C12" s="8">
        <f t="shared" ref="C12:J14" si="1">C5/MAX(C$4:C$7)</f>
        <v>0.85048451653676016</v>
      </c>
      <c r="D12" s="8">
        <f t="shared" si="1"/>
        <v>0.75031685678073512</v>
      </c>
      <c r="E12" s="8">
        <f t="shared" si="1"/>
        <v>0.60606060606060608</v>
      </c>
      <c r="F12" s="8">
        <f t="shared" si="1"/>
        <v>0.80858085808580871</v>
      </c>
      <c r="G12" s="8">
        <f t="shared" si="1"/>
        <v>0.89620374819798176</v>
      </c>
      <c r="H12" s="8">
        <f t="shared" si="1"/>
        <v>0.95060147589042021</v>
      </c>
      <c r="I12" s="8">
        <f t="shared" si="1"/>
        <v>0.96078431372549011</v>
      </c>
      <c r="J12" s="8">
        <f t="shared" si="1"/>
        <v>0.9577464788732396</v>
      </c>
    </row>
    <row r="13" spans="1:11" ht="18.75" x14ac:dyDescent="0.3">
      <c r="B13" s="1" t="s">
        <v>29</v>
      </c>
      <c r="C13" s="8">
        <f t="shared" si="1"/>
        <v>0.79666104908363189</v>
      </c>
      <c r="D13" s="8">
        <f t="shared" si="1"/>
        <v>0.77946768060836513</v>
      </c>
      <c r="E13" s="8">
        <f t="shared" si="1"/>
        <v>0.6</v>
      </c>
      <c r="F13" s="8">
        <f t="shared" si="1"/>
        <v>1</v>
      </c>
      <c r="G13" s="8">
        <f t="shared" si="1"/>
        <v>0.81883709754925516</v>
      </c>
      <c r="H13" s="8">
        <f t="shared" si="1"/>
        <v>0.91055699700104475</v>
      </c>
      <c r="I13" s="8">
        <f t="shared" si="1"/>
        <v>0.92156862745098034</v>
      </c>
      <c r="J13" s="8">
        <f t="shared" si="1"/>
        <v>0.91549295774647899</v>
      </c>
    </row>
    <row r="14" spans="1:11" ht="18.75" x14ac:dyDescent="0.3">
      <c r="B14" s="1" t="s">
        <v>30</v>
      </c>
      <c r="C14" s="8">
        <f t="shared" si="1"/>
        <v>0.68574889403834005</v>
      </c>
      <c r="D14" s="8">
        <f t="shared" si="1"/>
        <v>1</v>
      </c>
      <c r="E14" s="8">
        <f t="shared" si="1"/>
        <v>1</v>
      </c>
      <c r="F14" s="8">
        <f t="shared" si="1"/>
        <v>0.93069306930693074</v>
      </c>
      <c r="G14" s="8">
        <f t="shared" si="1"/>
        <v>0.81643440653531951</v>
      </c>
      <c r="H14" s="8">
        <f t="shared" si="1"/>
        <v>0.92849007649021131</v>
      </c>
      <c r="I14" s="8">
        <f t="shared" si="1"/>
        <v>0.82352941176470584</v>
      </c>
      <c r="J14" s="8">
        <f t="shared" si="1"/>
        <v>0.85915492957746487</v>
      </c>
    </row>
    <row r="16" spans="1:11" x14ac:dyDescent="0.25">
      <c r="C16" s="5" t="s">
        <v>17</v>
      </c>
      <c r="D16" s="5" t="s">
        <v>18</v>
      </c>
      <c r="E16" s="5" t="s">
        <v>19</v>
      </c>
      <c r="F16" s="5" t="s">
        <v>20</v>
      </c>
      <c r="G16" s="5" t="s">
        <v>21</v>
      </c>
      <c r="H16" s="5" t="s">
        <v>22</v>
      </c>
      <c r="I16" s="5" t="s">
        <v>23</v>
      </c>
      <c r="J16" s="5" t="s">
        <v>24</v>
      </c>
      <c r="K16" s="5" t="s">
        <v>26</v>
      </c>
    </row>
    <row r="17" spans="1:11" x14ac:dyDescent="0.25">
      <c r="A17" t="s">
        <v>16</v>
      </c>
      <c r="C17" s="6">
        <v>0.25</v>
      </c>
      <c r="D17" s="6">
        <v>0.25</v>
      </c>
      <c r="E17" s="6">
        <v>0.1</v>
      </c>
      <c r="F17" s="6">
        <v>0.05</v>
      </c>
      <c r="G17" s="6">
        <v>0.1</v>
      </c>
      <c r="H17" s="6">
        <v>0.1</v>
      </c>
      <c r="I17" s="6">
        <v>0.05</v>
      </c>
      <c r="J17" s="6">
        <v>0.1</v>
      </c>
      <c r="K17">
        <f>SUM(C17:J17)</f>
        <v>1</v>
      </c>
    </row>
    <row r="21" spans="1:11" x14ac:dyDescent="0.25">
      <c r="A21" t="s">
        <v>25</v>
      </c>
    </row>
    <row r="22" spans="1:11" ht="18.75" x14ac:dyDescent="0.3">
      <c r="B22" s="1" t="s">
        <v>27</v>
      </c>
      <c r="C22" s="13">
        <f>SUMPRODUCT(C11:J11,$C$17:$J$17)</f>
        <v>0.95980280157293296</v>
      </c>
    </row>
    <row r="23" spans="1:11" ht="18.75" x14ac:dyDescent="0.3">
      <c r="B23" s="1" t="s">
        <v>28</v>
      </c>
      <c r="C23" s="13">
        <f t="shared" ref="C23:C25" si="2">SUMPRODUCT(C12:J12,$C$17:$J$17)</f>
        <v>0.8297298328221635</v>
      </c>
    </row>
    <row r="24" spans="1:11" ht="18.75" x14ac:dyDescent="0.3">
      <c r="B24" s="1" t="s">
        <v>29</v>
      </c>
      <c r="C24" s="13">
        <f t="shared" si="2"/>
        <v>0.8145993190252262</v>
      </c>
    </row>
    <row r="25" spans="1:11" ht="18.75" x14ac:dyDescent="0.3">
      <c r="B25" s="1" t="s">
        <v>30</v>
      </c>
      <c r="C25" s="13">
        <f t="shared" si="2"/>
        <v>0.86955628882346647</v>
      </c>
    </row>
    <row r="26" spans="1:11" ht="18.75" x14ac:dyDescent="0.25">
      <c r="B26" s="9"/>
      <c r="C26" s="10"/>
      <c r="D26" s="10"/>
    </row>
    <row r="27" spans="1:11" ht="18.75" x14ac:dyDescent="0.25">
      <c r="B27" s="9"/>
      <c r="C27" s="10"/>
      <c r="D27" s="10"/>
    </row>
    <row r="28" spans="1:11" x14ac:dyDescent="0.25">
      <c r="B28" s="10"/>
      <c r="C28" s="10"/>
      <c r="D28" s="10"/>
    </row>
  </sheetData>
  <mergeCells count="9">
    <mergeCell ref="H2:H3"/>
    <mergeCell ref="I2:I3"/>
    <mergeCell ref="J2:J3"/>
    <mergeCell ref="B2:B3"/>
    <mergeCell ref="C2:C3"/>
    <mergeCell ref="D2:D3"/>
    <mergeCell ref="E2:E3"/>
    <mergeCell ref="F2:F3"/>
    <mergeCell ref="G2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4447E-76F1-9740-8A67-D55A9CAE0BA8}">
  <dimension ref="A2:K32"/>
  <sheetViews>
    <sheetView tabSelected="1" topLeftCell="A7" workbookViewId="0">
      <selection activeCell="C27" sqref="C27"/>
    </sheetView>
  </sheetViews>
  <sheetFormatPr defaultColWidth="11" defaultRowHeight="15.75" x14ac:dyDescent="0.25"/>
  <cols>
    <col min="3" max="3" width="13" bestFit="1" customWidth="1"/>
    <col min="4" max="4" width="15.625" bestFit="1" customWidth="1"/>
    <col min="5" max="5" width="25.625" bestFit="1" customWidth="1"/>
    <col min="6" max="6" width="30.625" bestFit="1" customWidth="1"/>
    <col min="7" max="7" width="24.875" bestFit="1" customWidth="1"/>
    <col min="8" max="8" width="24.625" bestFit="1" customWidth="1"/>
    <col min="9" max="9" width="11.625" bestFit="1" customWidth="1"/>
    <col min="10" max="10" width="27.375" bestFit="1" customWidth="1"/>
  </cols>
  <sheetData>
    <row r="2" spans="1:10" ht="18.95" customHeight="1" x14ac:dyDescent="0.25">
      <c r="B2" s="11" t="s">
        <v>0</v>
      </c>
      <c r="C2" s="11" t="s">
        <v>1</v>
      </c>
      <c r="D2" s="11" t="s">
        <v>2</v>
      </c>
      <c r="E2" s="11" t="s">
        <v>3</v>
      </c>
      <c r="F2" s="11" t="s">
        <v>4</v>
      </c>
      <c r="G2" s="12" t="s">
        <v>14</v>
      </c>
      <c r="H2" s="11" t="s">
        <v>5</v>
      </c>
      <c r="I2" s="11" t="s">
        <v>6</v>
      </c>
      <c r="J2" s="11" t="s">
        <v>7</v>
      </c>
    </row>
    <row r="3" spans="1:10" x14ac:dyDescent="0.25">
      <c r="B3" s="11"/>
      <c r="C3" s="11"/>
      <c r="D3" s="11"/>
      <c r="E3" s="11"/>
      <c r="F3" s="11"/>
      <c r="G3" s="12"/>
      <c r="H3" s="11"/>
      <c r="I3" s="11"/>
      <c r="J3" s="11"/>
    </row>
    <row r="4" spans="1:10" ht="18.75" x14ac:dyDescent="0.25">
      <c r="B4" s="3" t="s">
        <v>8</v>
      </c>
      <c r="C4" s="4">
        <v>407.89</v>
      </c>
      <c r="D4" s="4">
        <v>48.01</v>
      </c>
      <c r="E4" s="4">
        <v>19.86</v>
      </c>
      <c r="F4" s="4">
        <v>1.28</v>
      </c>
      <c r="G4" s="4">
        <v>6.2</v>
      </c>
      <c r="H4" s="4">
        <v>3367.63</v>
      </c>
      <c r="I4" s="4">
        <v>0.38300000000000001</v>
      </c>
      <c r="J4" s="4">
        <v>0.998</v>
      </c>
    </row>
    <row r="5" spans="1:10" ht="18.75" x14ac:dyDescent="0.25">
      <c r="B5" s="3" t="s">
        <v>9</v>
      </c>
      <c r="C5" s="4">
        <v>318.89</v>
      </c>
      <c r="D5" s="4">
        <v>39.47</v>
      </c>
      <c r="E5" s="4">
        <v>13.67</v>
      </c>
      <c r="F5" s="4">
        <v>1.91</v>
      </c>
      <c r="G5" s="4">
        <v>5.43</v>
      </c>
      <c r="H5" s="4">
        <v>3177.3</v>
      </c>
      <c r="I5" s="4">
        <v>0.42199999999999999</v>
      </c>
      <c r="J5" s="4">
        <v>1.006</v>
      </c>
    </row>
    <row r="6" spans="1:10" ht="18.75" x14ac:dyDescent="0.25">
      <c r="B6" s="3" t="s">
        <v>10</v>
      </c>
      <c r="C6" s="4">
        <v>389.4</v>
      </c>
      <c r="D6" s="4">
        <v>31.01</v>
      </c>
      <c r="E6" s="4">
        <v>9.24</v>
      </c>
      <c r="F6" s="4">
        <v>2.39</v>
      </c>
      <c r="G6" s="4">
        <v>4.93</v>
      </c>
      <c r="H6" s="4">
        <v>3054.88</v>
      </c>
      <c r="I6" s="4">
        <v>0.47099999999999997</v>
      </c>
      <c r="J6" s="4">
        <v>1.0129999999999999</v>
      </c>
    </row>
    <row r="7" spans="1:10" ht="18.75" x14ac:dyDescent="0.25">
      <c r="B7" s="3" t="s">
        <v>11</v>
      </c>
      <c r="C7" s="4">
        <v>347.98</v>
      </c>
      <c r="D7" s="4">
        <v>26.93</v>
      </c>
      <c r="E7" s="4">
        <v>7.55</v>
      </c>
      <c r="F7" s="4">
        <v>2.66</v>
      </c>
      <c r="G7" s="4">
        <v>4.75</v>
      </c>
      <c r="H7" s="4">
        <v>3011.36</v>
      </c>
      <c r="I7" s="4">
        <v>0.501</v>
      </c>
      <c r="J7" s="4">
        <v>1.0169999999999999</v>
      </c>
    </row>
    <row r="8" spans="1:10" ht="18.75" x14ac:dyDescent="0.25">
      <c r="B8" s="3" t="s">
        <v>12</v>
      </c>
      <c r="C8" s="4">
        <v>343.94</v>
      </c>
      <c r="D8" s="4">
        <v>23.91</v>
      </c>
      <c r="E8" s="4">
        <v>6.38</v>
      </c>
      <c r="F8" s="4">
        <v>2.8</v>
      </c>
      <c r="G8" s="4">
        <v>4.6399999999999997</v>
      </c>
      <c r="H8" s="4">
        <v>2985.23</v>
      </c>
      <c r="I8" s="4">
        <v>0.51900000000000002</v>
      </c>
      <c r="J8" s="4">
        <v>1.018</v>
      </c>
    </row>
    <row r="9" spans="1:10" ht="18.75" x14ac:dyDescent="0.25">
      <c r="B9" s="3" t="s">
        <v>13</v>
      </c>
      <c r="C9" s="4">
        <v>351.5</v>
      </c>
      <c r="D9" s="4">
        <v>22.26</v>
      </c>
      <c r="E9" s="4">
        <v>5.72</v>
      </c>
      <c r="F9" s="4">
        <v>2.88</v>
      </c>
      <c r="G9" s="4">
        <v>4.57</v>
      </c>
      <c r="H9" s="4">
        <v>2974.77</v>
      </c>
      <c r="I9" s="4">
        <v>0.53700000000000003</v>
      </c>
      <c r="J9" s="4">
        <v>1.0189999999999999</v>
      </c>
    </row>
    <row r="13" spans="1:10" x14ac:dyDescent="0.25">
      <c r="A13" t="s">
        <v>15</v>
      </c>
    </row>
    <row r="14" spans="1:10" ht="18.75" x14ac:dyDescent="0.25">
      <c r="B14" s="3" t="s">
        <v>8</v>
      </c>
      <c r="C14" s="8">
        <f>C4/MAX(C$4:C$9)</f>
        <v>1</v>
      </c>
      <c r="D14" s="8">
        <f t="shared" ref="D14:J14" si="0">D4/MAX(D$4:D$9)</f>
        <v>1</v>
      </c>
      <c r="E14" s="8">
        <f t="shared" si="0"/>
        <v>1</v>
      </c>
      <c r="F14" s="8">
        <f t="shared" si="0"/>
        <v>0.44444444444444448</v>
      </c>
      <c r="G14" s="8">
        <f t="shared" si="0"/>
        <v>1</v>
      </c>
      <c r="H14" s="8">
        <f t="shared" si="0"/>
        <v>1</v>
      </c>
      <c r="I14" s="8">
        <f t="shared" si="0"/>
        <v>0.71322160148975788</v>
      </c>
      <c r="J14" s="8">
        <f t="shared" si="0"/>
        <v>0.97939156035328767</v>
      </c>
    </row>
    <row r="15" spans="1:10" ht="18.75" x14ac:dyDescent="0.25">
      <c r="B15" s="3" t="s">
        <v>9</v>
      </c>
      <c r="C15" s="8">
        <f t="shared" ref="C15:J19" si="1">C5/MAX(C$4:C$9)</f>
        <v>0.78180391772291546</v>
      </c>
      <c r="D15" s="8">
        <f t="shared" si="1"/>
        <v>0.82212039158508643</v>
      </c>
      <c r="E15" s="8">
        <f t="shared" si="1"/>
        <v>0.68831822759315209</v>
      </c>
      <c r="F15" s="8">
        <f t="shared" si="1"/>
        <v>0.66319444444444442</v>
      </c>
      <c r="G15" s="8">
        <f t="shared" si="1"/>
        <v>0.87580645161290316</v>
      </c>
      <c r="H15" s="8">
        <f t="shared" si="1"/>
        <v>0.94348250847034865</v>
      </c>
      <c r="I15" s="8">
        <f t="shared" si="1"/>
        <v>0.78584729981378021</v>
      </c>
      <c r="J15" s="8">
        <f t="shared" si="1"/>
        <v>0.9872423945044162</v>
      </c>
    </row>
    <row r="16" spans="1:10" ht="18.75" x14ac:dyDescent="0.25">
      <c r="B16" s="3" t="s">
        <v>10</v>
      </c>
      <c r="C16" s="8">
        <f t="shared" si="1"/>
        <v>0.95466915099659222</v>
      </c>
      <c r="D16" s="8">
        <f t="shared" si="1"/>
        <v>0.64590710268694029</v>
      </c>
      <c r="E16" s="8">
        <f t="shared" si="1"/>
        <v>0.46525679758308158</v>
      </c>
      <c r="F16" s="8">
        <f t="shared" si="1"/>
        <v>0.82986111111111116</v>
      </c>
      <c r="G16" s="8">
        <f t="shared" si="1"/>
        <v>0.79516129032258054</v>
      </c>
      <c r="H16" s="8">
        <f t="shared" si="1"/>
        <v>0.90713053393632914</v>
      </c>
      <c r="I16" s="8">
        <f t="shared" si="1"/>
        <v>0.87709497206703901</v>
      </c>
      <c r="J16" s="8">
        <f t="shared" si="1"/>
        <v>0.9941118743866536</v>
      </c>
    </row>
    <row r="17" spans="1:11" ht="18.75" x14ac:dyDescent="0.25">
      <c r="B17" s="3" t="s">
        <v>11</v>
      </c>
      <c r="C17" s="8">
        <f t="shared" si="1"/>
        <v>0.85312216528966145</v>
      </c>
      <c r="D17" s="8">
        <f t="shared" si="1"/>
        <v>0.56092480733180594</v>
      </c>
      <c r="E17" s="8">
        <f t="shared" si="1"/>
        <v>0.38016112789526685</v>
      </c>
      <c r="F17" s="8">
        <f t="shared" si="1"/>
        <v>0.92361111111111116</v>
      </c>
      <c r="G17" s="8">
        <f t="shared" si="1"/>
        <v>0.7661290322580645</v>
      </c>
      <c r="H17" s="8">
        <f t="shared" si="1"/>
        <v>0.89420749904235319</v>
      </c>
      <c r="I17" s="8">
        <f t="shared" si="1"/>
        <v>0.93296089385474856</v>
      </c>
      <c r="J17" s="8">
        <f t="shared" si="1"/>
        <v>0.99803729146221787</v>
      </c>
    </row>
    <row r="18" spans="1:11" ht="18.75" x14ac:dyDescent="0.25">
      <c r="B18" s="3" t="s">
        <v>12</v>
      </c>
      <c r="C18" s="8">
        <f t="shared" si="1"/>
        <v>0.84321753413910616</v>
      </c>
      <c r="D18" s="8">
        <f t="shared" si="1"/>
        <v>0.49802124557383881</v>
      </c>
      <c r="E18" s="8">
        <f t="shared" si="1"/>
        <v>0.32124874118831825</v>
      </c>
      <c r="F18" s="8">
        <f t="shared" si="1"/>
        <v>0.97222222222222221</v>
      </c>
      <c r="G18" s="8">
        <f t="shared" si="1"/>
        <v>0.74838709677419346</v>
      </c>
      <c r="H18" s="8">
        <f t="shared" si="1"/>
        <v>0.88644833310072657</v>
      </c>
      <c r="I18" s="8">
        <f t="shared" si="1"/>
        <v>0.96648044692737423</v>
      </c>
      <c r="J18" s="8">
        <f t="shared" si="1"/>
        <v>0.99901864573110899</v>
      </c>
    </row>
    <row r="19" spans="1:11" ht="18.75" x14ac:dyDescent="0.25">
      <c r="B19" s="3" t="s">
        <v>13</v>
      </c>
      <c r="C19" s="8">
        <f t="shared" si="1"/>
        <v>0.86175194292578883</v>
      </c>
      <c r="D19" s="8">
        <f t="shared" si="1"/>
        <v>0.46365340554051243</v>
      </c>
      <c r="E19" s="8">
        <f t="shared" si="1"/>
        <v>0.28801611278952666</v>
      </c>
      <c r="F19" s="8">
        <f t="shared" si="1"/>
        <v>1</v>
      </c>
      <c r="G19" s="8">
        <f t="shared" si="1"/>
        <v>0.73709677419354847</v>
      </c>
      <c r="H19" s="8">
        <f t="shared" si="1"/>
        <v>0.88334229116619101</v>
      </c>
      <c r="I19" s="8">
        <f t="shared" si="1"/>
        <v>1</v>
      </c>
      <c r="J19" s="8">
        <f t="shared" si="1"/>
        <v>1</v>
      </c>
    </row>
    <row r="21" spans="1:11" x14ac:dyDescent="0.25">
      <c r="C21" s="5" t="s">
        <v>17</v>
      </c>
      <c r="D21" s="5" t="s">
        <v>18</v>
      </c>
      <c r="E21" s="5" t="s">
        <v>19</v>
      </c>
      <c r="F21" s="5" t="s">
        <v>20</v>
      </c>
      <c r="G21" s="5" t="s">
        <v>21</v>
      </c>
      <c r="H21" s="5" t="s">
        <v>22</v>
      </c>
      <c r="I21" s="5" t="s">
        <v>23</v>
      </c>
      <c r="J21" s="5" t="s">
        <v>24</v>
      </c>
      <c r="K21" s="5" t="s">
        <v>26</v>
      </c>
    </row>
    <row r="22" spans="1:11" x14ac:dyDescent="0.25">
      <c r="A22" t="s">
        <v>16</v>
      </c>
      <c r="C22" s="6">
        <v>0.125</v>
      </c>
      <c r="D22" s="6">
        <v>0.125</v>
      </c>
      <c r="E22" s="6">
        <v>0.125</v>
      </c>
      <c r="F22" s="6">
        <v>0.125</v>
      </c>
      <c r="G22" s="6">
        <v>0.125</v>
      </c>
      <c r="H22" s="6">
        <v>0.125</v>
      </c>
      <c r="I22" s="6">
        <v>0.125</v>
      </c>
      <c r="J22" s="6">
        <v>0.125</v>
      </c>
      <c r="K22">
        <f>SUM(C22:J22)</f>
        <v>1</v>
      </c>
    </row>
    <row r="26" spans="1:11" x14ac:dyDescent="0.25">
      <c r="A26" t="s">
        <v>25</v>
      </c>
    </row>
    <row r="27" spans="1:11" ht="18.75" x14ac:dyDescent="0.25">
      <c r="B27" s="3" t="s">
        <v>8</v>
      </c>
      <c r="C27" s="7">
        <f>SUMPRODUCT(C14:J14,$C$22:$J$22)</f>
        <v>0.89213220078593636</v>
      </c>
    </row>
    <row r="28" spans="1:11" ht="18.75" x14ac:dyDescent="0.25">
      <c r="B28" s="3" t="s">
        <v>9</v>
      </c>
      <c r="C28" s="7">
        <f t="shared" ref="C28:C32" si="2">SUMPRODUCT(C15:J15,$C$22:$J$22)</f>
        <v>0.81847695446838087</v>
      </c>
    </row>
    <row r="29" spans="1:11" ht="18.75" x14ac:dyDescent="0.25">
      <c r="B29" s="3" t="s">
        <v>10</v>
      </c>
      <c r="C29" s="7">
        <f t="shared" si="2"/>
        <v>0.80864910413629099</v>
      </c>
    </row>
    <row r="30" spans="1:11" ht="18.75" x14ac:dyDescent="0.25">
      <c r="B30" s="3" t="s">
        <v>11</v>
      </c>
      <c r="C30" s="7">
        <f t="shared" si="2"/>
        <v>0.78864424103065378</v>
      </c>
    </row>
    <row r="31" spans="1:11" ht="18.75" x14ac:dyDescent="0.25">
      <c r="B31" s="3" t="s">
        <v>12</v>
      </c>
      <c r="C31" s="7">
        <f t="shared" si="2"/>
        <v>0.77938053320711098</v>
      </c>
    </row>
    <row r="32" spans="1:11" ht="18.75" x14ac:dyDescent="0.25">
      <c r="B32" s="3" t="s">
        <v>13</v>
      </c>
      <c r="C32" s="7">
        <f t="shared" si="2"/>
        <v>0.77923256582694589</v>
      </c>
    </row>
  </sheetData>
  <mergeCells count="9">
    <mergeCell ref="I2:I3"/>
    <mergeCell ref="J2:J3"/>
    <mergeCell ref="G2:G3"/>
    <mergeCell ref="B2:B3"/>
    <mergeCell ref="C2:C3"/>
    <mergeCell ref="D2:D3"/>
    <mergeCell ref="E2:E3"/>
    <mergeCell ref="F2:F3"/>
    <mergeCell ref="H2:H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Intensifikace</vt:lpstr>
      <vt:lpstr>Obmyti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Jan</dc:creator>
  <cp:lastModifiedBy>Eva Abramuszkinová Pavlíková</cp:lastModifiedBy>
  <dcterms:created xsi:type="dcterms:W3CDTF">2023-11-15T03:43:03Z</dcterms:created>
  <dcterms:modified xsi:type="dcterms:W3CDTF">2023-11-15T09:45:45Z</dcterms:modified>
</cp:coreProperties>
</file>